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<sst xmlns="http://schemas.openxmlformats.org/spreadsheetml/2006/main" count="257" uniqueCount="204">
  <si>
    <t>Наименование показателя</t>
  </si>
  <si>
    <t>Код дохода по КД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</si>
  <si>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</si>
  <si>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</si>
  <si>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</si>
  <si>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</si>
  <si>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</si>
  <si>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</si>
  <si>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субвенции бюджетам поселений</t>
  </si>
  <si>
    <t>Код расходы по ФКР,ЭКР</t>
  </si>
  <si>
    <t>Заработная плата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</si>
  <si>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</si>
  <si>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</si>
  <si>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</si>
  <si>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</si>
  <si>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</si>
  <si>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</si>
  <si>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</si>
  <si>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</si>
  <si>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</si>
  <si>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000  0102  0000000  000  211</t>
  </si>
  <si>
    <t>000  0102  0000000  000  213</t>
  </si>
  <si>
    <t>000  0104  0000000  000  211</t>
  </si>
  <si>
    <t>000  0104  0000000  000  213</t>
  </si>
  <si>
    <t>000  0104  0000000  000  221</t>
  </si>
  <si>
    <t>000  0104  0000000  000  223</t>
  </si>
  <si>
    <t>000  0104  0000000  000  225</t>
  </si>
  <si>
    <t>000  0104  0000000  000  226</t>
  </si>
  <si>
    <t>Безвозмездные и безвозвратные перечисления государственным и муниципальным организациям</t>
  </si>
  <si>
    <t>000  0801  0000000  000  211</t>
  </si>
  <si>
    <t>000  0801  0000000  000  213</t>
  </si>
  <si>
    <t>000  0801  0000000  000  223</t>
  </si>
  <si>
    <t>000  0801  0000000  000  225</t>
  </si>
  <si>
    <t>Пособия по социальной помощи населению</t>
  </si>
  <si>
    <t>000  1003  0000000  000  262</t>
  </si>
  <si>
    <t>Перечисления другим бюджетам бюджетной системы Российской Федерации</t>
  </si>
  <si>
    <t>Оценка ожидаемого исполнения бюджета за текущий финансовый год</t>
  </si>
  <si>
    <t>темп роста</t>
  </si>
  <si>
    <t>Итого доходов</t>
  </si>
  <si>
    <t>Итого расходов</t>
  </si>
  <si>
    <t>000  0801 0000000  000   226</t>
  </si>
  <si>
    <t>пособие</t>
  </si>
  <si>
    <t>000  1001  0000000  000  263</t>
  </si>
  <si>
    <t>Единый сельскохозяйственный налог</t>
  </si>
  <si>
    <t>000 1  05  03000  01  0000  110</t>
  </si>
  <si>
    <t>Доходы от оказания платных услуг</t>
  </si>
  <si>
    <t>Возврат остатков субвенций прошлых лет</t>
  </si>
  <si>
    <t>000  1  19  05000  10  0000  151</t>
  </si>
  <si>
    <t>000  0503  0000000  000  225</t>
  </si>
  <si>
    <t>000  1104  0000000  000  251</t>
  </si>
  <si>
    <t>Дотации бюджетам поселений на поддержку по обеспечению сбалансированности бюджетов</t>
  </si>
  <si>
    <t xml:space="preserve">Субсидии на реализацию федеральных целевых программ </t>
  </si>
  <si>
    <t xml:space="preserve"> </t>
  </si>
  <si>
    <t>000  0203  0000000  000  211</t>
  </si>
  <si>
    <t>000  0203  0000000  000  223</t>
  </si>
  <si>
    <t>Почие безвозмездные поступления в бюджеты поселений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</si>
  <si>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</si>
  <si>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000  0113  0000000  000  226</t>
  </si>
  <si>
    <t xml:space="preserve"> Прочие услуги</t>
  </si>
  <si>
    <t>000  0203  0000000  000  221</t>
  </si>
  <si>
    <t>000 0203   0000000  000  310</t>
  </si>
  <si>
    <t>000  1  13 03050   10  0000  130</t>
  </si>
  <si>
    <t>Межбюджетные трансферты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</si>
  <si>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</si>
  <si>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000 0801  0000000 000    310</t>
  </si>
  <si>
    <t>Оплата работ,услуг</t>
  </si>
  <si>
    <t>Налоги на товары (работы,услуги)реализуемые на территории РФ</t>
  </si>
  <si>
    <t>000 1 03   02000  10  0000  110</t>
  </si>
  <si>
    <t>000  0409  0000000 000   310</t>
  </si>
  <si>
    <t>Доходы от уплаты акцизовна топливо печное бытовое,вырабатываемое из дизельных фракций прямой перегонки и 9или) вторичногопроисхождения,производимое на территориии РФ,подлежащего распределению в бюджеты субюектовРФ</t>
  </si>
  <si>
    <t xml:space="preserve">100 1  03  02220   00 0000   110 </t>
  </si>
  <si>
    <t>иные межбюджетные трансферты</t>
  </si>
  <si>
    <t>прочие неналоговые поступления</t>
  </si>
  <si>
    <t>000  0203  0000000  000  225</t>
  </si>
  <si>
    <t>000  0310  0000000  000  225</t>
  </si>
  <si>
    <t>20000</t>
  </si>
  <si>
    <t>межбюджетные трансферты</t>
  </si>
  <si>
    <t>проведение выборов</t>
  </si>
  <si>
    <t>налог на доходы физических лиц с доходов, полученных физическими лицами, в соответствии со ст.228налогового кодекса РФ</t>
  </si>
  <si>
    <t>000  1  06  06033  10  0000  110</t>
  </si>
  <si>
    <t>000  1  06  06043  10  0000  110</t>
  </si>
  <si>
    <t>30700</t>
  </si>
  <si>
    <t>000  0113  0000000  000  296</t>
  </si>
  <si>
    <t>000 0106  00000000 000 251</t>
  </si>
  <si>
    <t>500</t>
  </si>
  <si>
    <t>000  0801 0000000  000   296</t>
  </si>
  <si>
    <t>000  0801  0000000  000  291</t>
  </si>
  <si>
    <t>000  0801  0000000  000  292</t>
  </si>
  <si>
    <t>000  0104  0000000  000  291</t>
  </si>
  <si>
    <t>000  0104  0000000  000  292</t>
  </si>
  <si>
    <t xml:space="preserve"> 001  117    01050   10 0000 180</t>
  </si>
  <si>
    <t>000  1  01   02030  01 0000  110</t>
  </si>
  <si>
    <t>000  1  16  33050  10  0000  140</t>
  </si>
  <si>
    <t>000 1  11  05030   10 0000   120</t>
  </si>
  <si>
    <t>Арендная плата за имущество</t>
  </si>
  <si>
    <t>000 0104   00000000 000 343</t>
  </si>
  <si>
    <t>прочие расходы</t>
  </si>
  <si>
    <t>000 0113   00000000 000 221</t>
  </si>
  <si>
    <t>000 0113  00000000 000  225</t>
  </si>
  <si>
    <t>000  0113  0000000 000   297</t>
  </si>
  <si>
    <t>10000</t>
  </si>
  <si>
    <t>000  0113  0000000  000  310</t>
  </si>
  <si>
    <t>000  0113  0000000  000  343</t>
  </si>
  <si>
    <t>000  0113  0000000  000  346</t>
  </si>
  <si>
    <t>000  0113  0000000  000  349</t>
  </si>
  <si>
    <t>000  0113  0000000  000  291</t>
  </si>
  <si>
    <t>000  0113  0000000  000  297</t>
  </si>
  <si>
    <t>28000</t>
  </si>
  <si>
    <t>000  0203  0000000  000  343</t>
  </si>
  <si>
    <t>000  0412  0000000  000  346</t>
  </si>
  <si>
    <t>000  0409  0000000  000  228</t>
  </si>
  <si>
    <t>000  0412  0000000  000  226</t>
  </si>
  <si>
    <t>45800</t>
  </si>
  <si>
    <t>000  0801  0000000  000  346</t>
  </si>
  <si>
    <t>Исполнено на 1 июля 2019 года</t>
  </si>
  <si>
    <t>Исполнено по бюджетам городских и сельских поселений на 1 июля 20</t>
  </si>
  <si>
    <t>Исполнено на 1 января 2020 года</t>
  </si>
  <si>
    <t>Исполнено по бюджета городских и сельских поселений на 1 октября 2020 года</t>
  </si>
  <si>
    <t>Утверждено бюджеты городских и сельских поселений на 1 октября 2020года</t>
  </si>
  <si>
    <t>347344</t>
  </si>
  <si>
    <t>278013,70</t>
  </si>
  <si>
    <t>ОЖИДАЕМОЕ ИСПОЛНЕНИЕ  2020г. руб.</t>
  </si>
  <si>
    <t>119998</t>
  </si>
  <si>
    <t>83960,13</t>
  </si>
  <si>
    <t>657254</t>
  </si>
  <si>
    <t>588794,70</t>
  </si>
  <si>
    <t>198491</t>
  </si>
  <si>
    <t>167954,86</t>
  </si>
  <si>
    <t>7580,80</t>
  </si>
  <si>
    <t>36000</t>
  </si>
  <si>
    <t>12800</t>
  </si>
  <si>
    <t>14626,04</t>
  </si>
  <si>
    <t>10005</t>
  </si>
  <si>
    <t>0</t>
  </si>
  <si>
    <t>83000</t>
  </si>
  <si>
    <t>82885,25</t>
  </si>
  <si>
    <t>29500</t>
  </si>
  <si>
    <t>24055</t>
  </si>
  <si>
    <t>1000</t>
  </si>
  <si>
    <t>613,88</t>
  </si>
  <si>
    <t>000  0104  0000000  000  251</t>
  </si>
  <si>
    <t>12495</t>
  </si>
  <si>
    <t>6230</t>
  </si>
  <si>
    <t>54035</t>
  </si>
  <si>
    <t>51952</t>
  </si>
  <si>
    <t>50000</t>
  </si>
  <si>
    <t>49980</t>
  </si>
  <si>
    <t>8000</t>
  </si>
  <si>
    <t>7955,95</t>
  </si>
  <si>
    <t>8500</t>
  </si>
  <si>
    <t>6885,50</t>
  </si>
  <si>
    <t>26319,38</t>
  </si>
  <si>
    <t>25699,20</t>
  </si>
  <si>
    <t>162000</t>
  </si>
  <si>
    <t>161355</t>
  </si>
  <si>
    <t>25019</t>
  </si>
  <si>
    <t>20804,68</t>
  </si>
  <si>
    <t>8936</t>
  </si>
  <si>
    <t>9694,81</t>
  </si>
  <si>
    <t>24888</t>
  </si>
  <si>
    <t>24119,13</t>
  </si>
  <si>
    <t>000 0309  0000000    000  346</t>
  </si>
  <si>
    <t>5768,96</t>
  </si>
  <si>
    <t>000  0310  0000000  000   346</t>
  </si>
  <si>
    <t>9081</t>
  </si>
  <si>
    <t>85000</t>
  </si>
  <si>
    <t>58874</t>
  </si>
  <si>
    <t>000  0503  0000000 000   226</t>
  </si>
  <si>
    <t>15000</t>
  </si>
  <si>
    <t>14993</t>
  </si>
  <si>
    <t>873703</t>
  </si>
  <si>
    <t>552337,41</t>
  </si>
  <si>
    <t>263858</t>
  </si>
  <si>
    <t>163594,59</t>
  </si>
  <si>
    <t>3500</t>
  </si>
  <si>
    <t>3374,40</t>
  </si>
  <si>
    <t>22000</t>
  </si>
  <si>
    <t>9947</t>
  </si>
  <si>
    <t>16961,33</t>
  </si>
  <si>
    <t>1050000</t>
  </si>
  <si>
    <t>49500</t>
  </si>
  <si>
    <t>13346,41</t>
  </si>
  <si>
    <t>22330</t>
  </si>
  <si>
    <t>18328</t>
  </si>
  <si>
    <t>102781</t>
  </si>
  <si>
    <t>58760,24</t>
  </si>
  <si>
    <t>4592186,38</t>
  </si>
  <si>
    <t>3601326,97</t>
  </si>
  <si>
    <t>ОЖИДАЕМОЕ ИСПОЛНЕНИЕ 2020год руб</t>
  </si>
  <si>
    <t>2020г</t>
  </si>
  <si>
    <t>000  2  02  15002 10    0000 150</t>
  </si>
  <si>
    <t>Субвенции бюджетам сельских поселений на осуществление полномочий по первичному воинскому учету на территориях, где отсутствуют военные комиссариаты</t>
  </si>
  <si>
    <t>Дотации бюджетам сельским поселений на выравнивание уровня бюджетной обеспеченности</t>
  </si>
  <si>
    <t>000  2  02  16001  10  0000  150</t>
  </si>
  <si>
    <t>Субвенции бюджетам сельским поселений на предоставление гражданам субсидий на оплату жилого помещения и коммунальных услуг</t>
  </si>
  <si>
    <t>000  2  02  04999  10  0000  150</t>
  </si>
  <si>
    <t>000  2  02  35118  10  0000  150</t>
  </si>
  <si>
    <t>000  2  02  03022  10  0000  150</t>
  </si>
  <si>
    <t>000  2  02  03999  10  0000  150</t>
  </si>
  <si>
    <t>000     2 02   02051 10 0000 150</t>
  </si>
  <si>
    <t>000  2  02  20277  10  0000  150</t>
  </si>
  <si>
    <t>000  2  02  29999  10  0000  150</t>
  </si>
  <si>
    <t>000  2 02   40014  10  0000  150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</si>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</sst>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000000"/>
    <numFmt numFmtId="177" formatCode="#,##0.000"/>
    <numFmt numFmtId="178" formatCode="_-* #,##0.0_р_._-;\-* #,##0.0_р_._-;_-* &quot;-&quot;?_р_._-;_-@_-"/>
    <numFmt numFmtId="179" formatCode="#,##0.0"/>
    <numFmt numFmtId="180" formatCode="0.000"/>
    <numFmt numFmtId="181" formatCode="#,##0.00_ ;\-#,##0.00\ "/>
    <numFmt numFmtId="182" formatCode="[$-FC19]d\ mmmm\ yyyy\ &quot;г.&quot;"/>
  </numFmts>
  <fonts count="3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5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180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workbookViewId="0" topLeftCell="A15">
      <selection activeCell="A26" sqref="A26"/>
    </sheetView>
  </sheetViews>
  <sheetFormatPr defaultColWidth="9.140625" defaultRowHeight="12"/>
  <cols>
    <col min="1" max="1" width="43.7109375" style="1" customWidth="1"/>
    <col min="2" max="2" width="28.140625" style="2" customWidth="1"/>
    <col min="3" max="4" width="12.28125" style="1" customWidth="1"/>
    <col min="5" max="5" width="12.00390625" style="1" bestFit="1" customWidth="1"/>
    <col min="6" max="6" width="12.28125" style="1" customWidth="1"/>
    <col min="7" max="7" width="14.28125" style="1" customWidth="1"/>
  </cols>
  <sheetData>
    <row r="1" s="1" customFormat="1" ht="11.25">
      <c r="B1" s="2"/>
    </row>
    <row r="2" spans="2:6" s="1" customFormat="1" ht="11.25">
      <c r="B2" s="2" t="s">
        <v>36</v>
      </c>
      <c r="F2" s="1" t="s">
        <v>189</v>
      </c>
    </row>
    <row r="3" s="1" customFormat="1" ht="11.25">
      <c r="B3" s="2"/>
    </row>
    <row r="4" spans="1:7" s="3" customFormat="1" ht="90">
      <c r="A4" s="7" t="s">
        <v>0</v>
      </c>
      <c r="B4" s="8" t="s">
        <v>1</v>
      </c>
      <c r="C4" s="7" t="s">
        <v>114</v>
      </c>
      <c r="D4" s="7" t="s">
        <v>116</v>
      </c>
      <c r="E4" s="7" t="s">
        <v>37</v>
      </c>
      <c r="F4" s="7" t="s">
        <v>115</v>
      </c>
      <c r="G4" s="9" t="s">
        <v>188</v>
      </c>
    </row>
    <row r="5" spans="1:7" ht="101.25">
      <c r="A5" s="10" t="s">
        <v>2</v>
      </c>
      <c r="B5" s="5" t="s">
        <v>3</v>
      </c>
      <c r="C5" s="6">
        <v>82153.83</v>
      </c>
      <c r="D5" s="6">
        <v>239232.57</v>
      </c>
      <c r="E5" s="6">
        <f aca="true" t="shared" si="0" ref="E5:E10">D5/C5</f>
        <v>2.9120075107879937</v>
      </c>
      <c r="F5" s="6">
        <v>112331.99</v>
      </c>
      <c r="G5" s="16">
        <v>194453</v>
      </c>
    </row>
    <row r="6" spans="1:7" ht="33.75">
      <c r="A6" s="10" t="s">
        <v>78</v>
      </c>
      <c r="B6" s="5" t="s">
        <v>91</v>
      </c>
      <c r="C6" s="6">
        <v>140.4</v>
      </c>
      <c r="D6" s="6">
        <v>342.51</v>
      </c>
      <c r="E6" s="6">
        <f t="shared" si="0"/>
        <v>2.4395299145299143</v>
      </c>
      <c r="F6" s="6"/>
      <c r="G6" s="16">
        <v>11</v>
      </c>
    </row>
    <row r="7" spans="1:7" ht="11.25">
      <c r="A7" s="10" t="s">
        <v>43</v>
      </c>
      <c r="B7" s="5" t="s">
        <v>44</v>
      </c>
      <c r="C7" s="6">
        <v>342005.9</v>
      </c>
      <c r="D7" s="6">
        <v>1242827.54</v>
      </c>
      <c r="E7" s="6">
        <f t="shared" si="0"/>
        <v>3.6339359642626046</v>
      </c>
      <c r="F7" s="6">
        <v>270136.38</v>
      </c>
      <c r="G7" s="16">
        <v>376681</v>
      </c>
    </row>
    <row r="8" spans="1:7" ht="45">
      <c r="A8" s="10" t="s">
        <v>4</v>
      </c>
      <c r="B8" s="5" t="s">
        <v>5</v>
      </c>
      <c r="C8" s="6">
        <v>2878.89</v>
      </c>
      <c r="D8" s="6">
        <v>93932.34</v>
      </c>
      <c r="E8" s="6">
        <f t="shared" si="0"/>
        <v>32.62797119723227</v>
      </c>
      <c r="F8" s="6">
        <v>7332.17</v>
      </c>
      <c r="G8" s="16">
        <v>54476</v>
      </c>
    </row>
    <row r="9" spans="1:7" ht="67.5">
      <c r="A9" s="10" t="s">
        <v>6</v>
      </c>
      <c r="B9" s="5" t="s">
        <v>79</v>
      </c>
      <c r="C9" s="6">
        <v>226309.43</v>
      </c>
      <c r="D9" s="6">
        <v>363403.41</v>
      </c>
      <c r="E9" s="6">
        <f t="shared" si="0"/>
        <v>1.605781120123894</v>
      </c>
      <c r="F9" s="6">
        <v>188238.25</v>
      </c>
      <c r="G9" s="16">
        <v>421821</v>
      </c>
    </row>
    <row r="10" spans="1:7" ht="67.5">
      <c r="A10" s="10" t="s">
        <v>7</v>
      </c>
      <c r="B10" s="5" t="s">
        <v>80</v>
      </c>
      <c r="C10" s="6">
        <v>46590.59</v>
      </c>
      <c r="D10" s="6">
        <v>1250033.93</v>
      </c>
      <c r="E10" s="6">
        <f t="shared" si="0"/>
        <v>26.83018030035679</v>
      </c>
      <c r="F10" s="6">
        <v>67045.24</v>
      </c>
      <c r="G10" s="16">
        <v>981531</v>
      </c>
    </row>
    <row r="11" spans="1:7" ht="22.5">
      <c r="A11" s="10" t="s">
        <v>66</v>
      </c>
      <c r="B11" s="5" t="s">
        <v>67</v>
      </c>
      <c r="C11" s="6"/>
      <c r="D11" s="6"/>
      <c r="E11" s="6"/>
      <c r="F11" s="6"/>
      <c r="G11" s="16"/>
    </row>
    <row r="12" spans="1:7" ht="45">
      <c r="A12" s="10" t="s">
        <v>63</v>
      </c>
      <c r="B12" s="5" t="s">
        <v>92</v>
      </c>
      <c r="C12" s="6"/>
      <c r="D12" s="6"/>
      <c r="E12" s="6"/>
      <c r="F12" s="6"/>
      <c r="G12" s="16">
        <v>15000</v>
      </c>
    </row>
    <row r="13" spans="1:7" ht="11.25">
      <c r="A13" s="10" t="s">
        <v>72</v>
      </c>
      <c r="B13" s="5" t="s">
        <v>90</v>
      </c>
      <c r="C13" s="6"/>
      <c r="D13" s="6"/>
      <c r="E13" s="6" t="e">
        <f>D13/C13</f>
        <v>#DIV/0!</v>
      </c>
      <c r="F13" s="6"/>
      <c r="G13" s="16"/>
    </row>
    <row r="14" spans="1:7" ht="11.25">
      <c r="A14" s="10" t="s">
        <v>45</v>
      </c>
      <c r="B14" s="5" t="s">
        <v>61</v>
      </c>
      <c r="C14" s="6">
        <v>7895</v>
      </c>
      <c r="D14" s="6">
        <v>34746</v>
      </c>
      <c r="E14" s="6">
        <f>D14/C14</f>
        <v>4.4010132995566815</v>
      </c>
      <c r="F14" s="6">
        <v>8970</v>
      </c>
      <c r="G14" s="16">
        <v>28588</v>
      </c>
    </row>
    <row r="15" spans="1:7" ht="11.25">
      <c r="A15" s="10" t="s">
        <v>46</v>
      </c>
      <c r="B15" s="5" t="s">
        <v>47</v>
      </c>
      <c r="C15" s="6"/>
      <c r="D15" s="6"/>
      <c r="E15" s="6" t="s">
        <v>52</v>
      </c>
      <c r="F15" s="6"/>
      <c r="G15" s="16"/>
    </row>
    <row r="16" spans="1:7" ht="67.5">
      <c r="A16" s="10" t="s">
        <v>69</v>
      </c>
      <c r="B16" s="5" t="s">
        <v>70</v>
      </c>
      <c r="C16" s="6"/>
      <c r="D16" s="6"/>
      <c r="E16" s="6"/>
      <c r="F16" s="6"/>
      <c r="G16" s="16"/>
    </row>
    <row r="17" spans="1:7" ht="11.25">
      <c r="A17" s="10" t="s">
        <v>94</v>
      </c>
      <c r="B17" s="5" t="s">
        <v>93</v>
      </c>
      <c r="C17" s="6"/>
      <c r="D17" s="6"/>
      <c r="E17" s="6"/>
      <c r="F17" s="6"/>
      <c r="G17" s="16"/>
    </row>
    <row r="18" spans="1:7" ht="22.5">
      <c r="A18" s="10" t="s">
        <v>50</v>
      </c>
      <c r="B18" s="5" t="s">
        <v>190</v>
      </c>
      <c r="C18" s="6">
        <v>451807</v>
      </c>
      <c r="D18" s="6">
        <v>627654</v>
      </c>
      <c r="E18" s="6">
        <f>D18/C18</f>
        <v>1.3892082238655001</v>
      </c>
      <c r="F18" s="6">
        <v>52559</v>
      </c>
      <c r="G18" s="16">
        <v>52559</v>
      </c>
    </row>
    <row r="19" spans="1:7" ht="33.75">
      <c r="A19" s="10" t="s">
        <v>192</v>
      </c>
      <c r="B19" s="5" t="s">
        <v>193</v>
      </c>
      <c r="C19" s="6">
        <v>338760</v>
      </c>
      <c r="D19" s="6">
        <v>422532</v>
      </c>
      <c r="E19" s="6">
        <f>D19/C19</f>
        <v>1.2472901168969182</v>
      </c>
      <c r="F19" s="6">
        <v>414000</v>
      </c>
      <c r="G19" s="18">
        <v>708346</v>
      </c>
    </row>
    <row r="20" spans="1:7" ht="11.25">
      <c r="A20" s="10" t="s">
        <v>62</v>
      </c>
      <c r="B20" s="5" t="s">
        <v>195</v>
      </c>
      <c r="C20" s="6"/>
      <c r="D20" s="6"/>
      <c r="E20" s="6"/>
      <c r="F20" s="6"/>
      <c r="G20" s="18" t="s">
        <v>52</v>
      </c>
    </row>
    <row r="21" spans="1:7" ht="45">
      <c r="A21" s="10" t="s">
        <v>191</v>
      </c>
      <c r="B21" s="5" t="s">
        <v>196</v>
      </c>
      <c r="C21" s="6">
        <v>32628.91</v>
      </c>
      <c r="D21" s="6">
        <v>77818</v>
      </c>
      <c r="E21" s="6">
        <f>D21/C21</f>
        <v>2.384940226320769</v>
      </c>
      <c r="F21" s="6">
        <v>37272.29</v>
      </c>
      <c r="G21" s="18">
        <v>80754</v>
      </c>
    </row>
    <row r="22" spans="1:7" ht="45">
      <c r="A22" s="10" t="s">
        <v>194</v>
      </c>
      <c r="B22" s="5" t="s">
        <v>197</v>
      </c>
      <c r="C22" s="6"/>
      <c r="D22" s="6" t="s">
        <v>52</v>
      </c>
      <c r="E22" s="6" t="s">
        <v>52</v>
      </c>
      <c r="F22" s="6"/>
      <c r="G22" s="18" t="s">
        <v>52</v>
      </c>
    </row>
    <row r="23" spans="1:7" ht="11.25">
      <c r="A23" s="10" t="s">
        <v>8</v>
      </c>
      <c r="B23" s="5" t="s">
        <v>198</v>
      </c>
      <c r="C23" s="6"/>
      <c r="D23" s="6"/>
      <c r="E23" s="6"/>
      <c r="F23" s="6"/>
      <c r="G23" s="18"/>
    </row>
    <row r="24" spans="1:8" ht="22.5">
      <c r="A24" s="10" t="s">
        <v>51</v>
      </c>
      <c r="B24" s="5" t="s">
        <v>199</v>
      </c>
      <c r="C24" s="6" t="s">
        <v>52</v>
      </c>
      <c r="D24" s="6"/>
      <c r="E24" s="6"/>
      <c r="F24" s="6"/>
      <c r="G24" s="18"/>
      <c r="H24" s="15"/>
    </row>
    <row r="25" spans="1:7" ht="45">
      <c r="A25" s="10" t="s">
        <v>56</v>
      </c>
      <c r="B25" s="5" t="s">
        <v>200</v>
      </c>
      <c r="C25" s="6"/>
      <c r="D25" s="6"/>
      <c r="E25" s="6"/>
      <c r="F25" s="13"/>
      <c r="G25" s="18" t="s">
        <v>52</v>
      </c>
    </row>
    <row r="26" spans="1:7" ht="22.5">
      <c r="A26" s="10" t="s">
        <v>203</v>
      </c>
      <c r="B26" s="5" t="s">
        <v>201</v>
      </c>
      <c r="C26" s="6">
        <v>1735324</v>
      </c>
      <c r="D26" s="6">
        <v>3571177</v>
      </c>
      <c r="E26" s="6">
        <f>D26/C26</f>
        <v>2.0579309685107794</v>
      </c>
      <c r="F26" s="6">
        <v>1199944</v>
      </c>
      <c r="G26" s="18">
        <v>1399887</v>
      </c>
    </row>
    <row r="27" spans="1:7" ht="11.25">
      <c r="A27" s="10" t="s">
        <v>71</v>
      </c>
      <c r="B27" s="5" t="s">
        <v>202</v>
      </c>
      <c r="C27" s="6">
        <v>97980</v>
      </c>
      <c r="D27" s="6">
        <v>326602</v>
      </c>
      <c r="E27" s="6">
        <f>D27/C27</f>
        <v>3.33335374566238</v>
      </c>
      <c r="F27" s="6"/>
      <c r="G27" s="18"/>
    </row>
    <row r="28" spans="1:7" ht="22.5">
      <c r="A28" s="10" t="s">
        <v>55</v>
      </c>
      <c r="B28" s="5"/>
      <c r="C28" s="6"/>
      <c r="D28" s="6"/>
      <c r="E28" s="6"/>
      <c r="F28" s="6"/>
      <c r="G28" s="18"/>
    </row>
    <row r="29" spans="1:7" ht="11.25">
      <c r="A29" s="11" t="s">
        <v>38</v>
      </c>
      <c r="B29" s="5"/>
      <c r="C29" s="6">
        <f>C27+C26+C21+C19+C18+C14+C10+C9+C8+C7+C6+C5</f>
        <v>3364473.95</v>
      </c>
      <c r="D29" s="6">
        <f>D27+D26+D21+D19+D18+D14+D12+D10+D9+D8+D7+D6+D5</f>
        <v>8250301.3</v>
      </c>
      <c r="E29" s="21">
        <f>D29/C29</f>
        <v>2.452181655322372</v>
      </c>
      <c r="F29" s="6">
        <f>F27+F26+F21+F19+F18+F14+F10+F9+F8+F7+F6+F5</f>
        <v>2357829.3200000003</v>
      </c>
      <c r="G29" s="17">
        <f>G26+G21+G19+G18+G14+G12+G10+G9+G8+G7+G6+G5</f>
        <v>4314107</v>
      </c>
    </row>
    <row r="30" ht="11.25">
      <c r="A30" s="12"/>
    </row>
    <row r="32" spans="1:7" s="3" customFormat="1" ht="101.25">
      <c r="A32" s="7" t="s">
        <v>0</v>
      </c>
      <c r="B32" s="8" t="s">
        <v>9</v>
      </c>
      <c r="C32" s="7"/>
      <c r="D32" s="7" t="s">
        <v>118</v>
      </c>
      <c r="E32" s="7" t="s">
        <v>117</v>
      </c>
      <c r="F32" s="7"/>
      <c r="G32" s="9" t="s">
        <v>121</v>
      </c>
    </row>
    <row r="33" spans="1:7" ht="11.25">
      <c r="A33" s="4" t="s">
        <v>10</v>
      </c>
      <c r="B33" s="5" t="s">
        <v>20</v>
      </c>
      <c r="C33" s="6"/>
      <c r="D33" s="5" t="s">
        <v>119</v>
      </c>
      <c r="E33" s="5" t="s">
        <v>120</v>
      </c>
      <c r="F33" s="19">
        <f>E33/D33</f>
        <v>0.8003987401538533</v>
      </c>
      <c r="G33" s="14" t="str">
        <f>D33</f>
        <v>347344</v>
      </c>
    </row>
    <row r="34" spans="1:7" ht="11.25">
      <c r="A34" s="4" t="s">
        <v>11</v>
      </c>
      <c r="B34" s="5" t="s">
        <v>21</v>
      </c>
      <c r="C34" s="6"/>
      <c r="D34" s="5" t="s">
        <v>122</v>
      </c>
      <c r="E34" s="5" t="s">
        <v>123</v>
      </c>
      <c r="F34" s="19">
        <f>E34/D34</f>
        <v>0.6996794113235221</v>
      </c>
      <c r="G34" s="14" t="str">
        <f>D34</f>
        <v>119998</v>
      </c>
    </row>
    <row r="35" spans="1:7" ht="11.25">
      <c r="A35" s="4" t="s">
        <v>10</v>
      </c>
      <c r="B35" s="5" t="s">
        <v>22</v>
      </c>
      <c r="C35" s="6"/>
      <c r="D35" s="5" t="s">
        <v>124</v>
      </c>
      <c r="E35" s="5" t="s">
        <v>125</v>
      </c>
      <c r="F35" s="19">
        <f>E35/D35</f>
        <v>0.8958404209027255</v>
      </c>
      <c r="G35" s="14" t="str">
        <f>D35</f>
        <v>657254</v>
      </c>
    </row>
    <row r="36" spans="1:7" ht="11.25">
      <c r="A36" s="4" t="s">
        <v>11</v>
      </c>
      <c r="B36" s="5" t="s">
        <v>23</v>
      </c>
      <c r="C36" s="6"/>
      <c r="D36" s="5" t="s">
        <v>126</v>
      </c>
      <c r="E36" s="5" t="s">
        <v>127</v>
      </c>
      <c r="F36" s="19">
        <f>E36/D36</f>
        <v>0.8461585663833624</v>
      </c>
      <c r="G36" s="16" t="str">
        <f>D36</f>
        <v>198491</v>
      </c>
    </row>
    <row r="37" spans="1:7" ht="11.25">
      <c r="A37" s="4" t="s">
        <v>12</v>
      </c>
      <c r="B37" s="5" t="s">
        <v>24</v>
      </c>
      <c r="C37" s="6"/>
      <c r="D37" s="5" t="s">
        <v>75</v>
      </c>
      <c r="E37" s="5" t="s">
        <v>128</v>
      </c>
      <c r="F37" s="19">
        <f>E37/D37</f>
        <v>0.37904</v>
      </c>
      <c r="G37" s="16" t="str">
        <f>D37</f>
        <v>20000</v>
      </c>
    </row>
    <row r="38" spans="1:7" ht="11.25">
      <c r="A38" s="4" t="s">
        <v>13</v>
      </c>
      <c r="B38" s="5" t="s">
        <v>89</v>
      </c>
      <c r="C38" s="6"/>
      <c r="D38" s="5"/>
      <c r="E38" s="5"/>
      <c r="F38" s="19"/>
      <c r="G38" s="16"/>
    </row>
    <row r="39" spans="1:7" ht="11.25">
      <c r="A39" s="4" t="s">
        <v>14</v>
      </c>
      <c r="B39" s="5" t="s">
        <v>25</v>
      </c>
      <c r="C39" s="6"/>
      <c r="D39" s="5" t="s">
        <v>81</v>
      </c>
      <c r="E39" s="5" t="s">
        <v>131</v>
      </c>
      <c r="F39" s="19">
        <f aca="true" t="shared" si="1" ref="F39:F44">E39/D39</f>
        <v>0.4764182410423453</v>
      </c>
      <c r="G39" s="16" t="str">
        <f aca="true" t="shared" si="2" ref="G39:G44">D39</f>
        <v>30700</v>
      </c>
    </row>
    <row r="40" spans="1:7" ht="11.25">
      <c r="A40" s="4" t="s">
        <v>15</v>
      </c>
      <c r="B40" s="5" t="s">
        <v>26</v>
      </c>
      <c r="C40" s="6"/>
      <c r="D40" s="5" t="s">
        <v>132</v>
      </c>
      <c r="E40" s="5" t="s">
        <v>133</v>
      </c>
      <c r="F40" s="19">
        <f t="shared" si="1"/>
        <v>0</v>
      </c>
      <c r="G40" s="16" t="str">
        <f t="shared" si="2"/>
        <v>10005</v>
      </c>
    </row>
    <row r="41" spans="1:7" ht="11.25">
      <c r="A41" s="4" t="s">
        <v>16</v>
      </c>
      <c r="B41" s="5" t="s">
        <v>27</v>
      </c>
      <c r="C41" s="6"/>
      <c r="D41" s="5" t="s">
        <v>129</v>
      </c>
      <c r="E41" s="5" t="s">
        <v>130</v>
      </c>
      <c r="F41" s="19">
        <f t="shared" si="1"/>
        <v>0.35555555555555557</v>
      </c>
      <c r="G41" s="16" t="str">
        <f t="shared" si="2"/>
        <v>36000</v>
      </c>
    </row>
    <row r="42" spans="1:7" ht="11.25">
      <c r="A42" s="4" t="s">
        <v>96</v>
      </c>
      <c r="B42" s="5" t="s">
        <v>88</v>
      </c>
      <c r="C42" s="6"/>
      <c r="D42" s="5" t="s">
        <v>136</v>
      </c>
      <c r="E42" s="5" t="s">
        <v>137</v>
      </c>
      <c r="F42" s="19">
        <f t="shared" si="1"/>
        <v>0.8154237288135593</v>
      </c>
      <c r="G42" s="16" t="str">
        <f t="shared" si="2"/>
        <v>29500</v>
      </c>
    </row>
    <row r="43" spans="1:7" ht="11.25">
      <c r="A43" s="4" t="s">
        <v>96</v>
      </c>
      <c r="B43" s="5" t="s">
        <v>89</v>
      </c>
      <c r="C43" s="6"/>
      <c r="D43" s="5" t="s">
        <v>138</v>
      </c>
      <c r="E43" s="5" t="s">
        <v>139</v>
      </c>
      <c r="F43" s="19">
        <f t="shared" si="1"/>
        <v>0.61388</v>
      </c>
      <c r="G43" s="16" t="str">
        <f t="shared" si="2"/>
        <v>1000</v>
      </c>
    </row>
    <row r="44" spans="1:7" ht="11.25">
      <c r="A44" s="4" t="s">
        <v>18</v>
      </c>
      <c r="B44" s="5" t="s">
        <v>95</v>
      </c>
      <c r="C44" s="6"/>
      <c r="D44" s="5" t="s">
        <v>134</v>
      </c>
      <c r="E44" s="5" t="s">
        <v>135</v>
      </c>
      <c r="F44" s="19">
        <f t="shared" si="1"/>
        <v>0.998617469879518</v>
      </c>
      <c r="G44" s="16" t="str">
        <f t="shared" si="2"/>
        <v>83000</v>
      </c>
    </row>
    <row r="45" spans="1:7" ht="11.25" hidden="1">
      <c r="A45" s="4"/>
      <c r="B45" s="5"/>
      <c r="C45" s="6"/>
      <c r="D45" s="5"/>
      <c r="E45" s="5"/>
      <c r="F45" s="19"/>
      <c r="G45" s="16"/>
    </row>
    <row r="46" spans="1:7" ht="11.25">
      <c r="A46" s="4" t="s">
        <v>19</v>
      </c>
      <c r="B46" s="5" t="s">
        <v>140</v>
      </c>
      <c r="C46" s="6"/>
      <c r="D46" s="5" t="s">
        <v>141</v>
      </c>
      <c r="E46" s="5" t="s">
        <v>133</v>
      </c>
      <c r="F46" s="19"/>
      <c r="G46" s="16" t="str">
        <f>D46</f>
        <v>12495</v>
      </c>
    </row>
    <row r="47" spans="1:7" ht="11.25">
      <c r="A47" s="4" t="s">
        <v>76</v>
      </c>
      <c r="B47" s="5" t="s">
        <v>83</v>
      </c>
      <c r="C47" s="6"/>
      <c r="D47" s="5" t="s">
        <v>142</v>
      </c>
      <c r="E47" s="5" t="s">
        <v>142</v>
      </c>
      <c r="F47" s="19">
        <f>E47/D47</f>
        <v>1</v>
      </c>
      <c r="G47" s="16" t="str">
        <f>D47</f>
        <v>6230</v>
      </c>
    </row>
    <row r="48" spans="1:7" ht="11.25" hidden="1">
      <c r="A48" s="4"/>
      <c r="B48" s="5"/>
      <c r="C48" s="6"/>
      <c r="D48" s="5"/>
      <c r="E48" s="5"/>
      <c r="F48" s="19"/>
      <c r="G48" s="16"/>
    </row>
    <row r="49" spans="1:7" ht="11.25">
      <c r="A49" s="4" t="s">
        <v>76</v>
      </c>
      <c r="B49" s="5" t="s">
        <v>97</v>
      </c>
      <c r="C49" s="6"/>
      <c r="D49" s="5"/>
      <c r="E49" s="5"/>
      <c r="F49" s="19"/>
      <c r="G49" s="16"/>
    </row>
    <row r="50" spans="1:7" ht="11.25">
      <c r="A50" s="4" t="s">
        <v>77</v>
      </c>
      <c r="B50" s="5" t="s">
        <v>98</v>
      </c>
      <c r="C50" s="6"/>
      <c r="D50" s="5" t="s">
        <v>147</v>
      </c>
      <c r="E50" s="5" t="s">
        <v>148</v>
      </c>
      <c r="F50" s="19">
        <v>0.9945</v>
      </c>
      <c r="G50" s="16" t="str">
        <f>D50</f>
        <v>8000</v>
      </c>
    </row>
    <row r="51" spans="1:7" ht="11.25">
      <c r="A51" s="4" t="s">
        <v>16</v>
      </c>
      <c r="B51" s="5" t="s">
        <v>57</v>
      </c>
      <c r="C51" s="6"/>
      <c r="D51" s="5" t="s">
        <v>143</v>
      </c>
      <c r="E51" s="5" t="s">
        <v>144</v>
      </c>
      <c r="F51" s="19">
        <f aca="true" t="shared" si="3" ref="F51:F58">E51/D51</f>
        <v>0.9614509114462848</v>
      </c>
      <c r="G51" s="16" t="str">
        <f>D51</f>
        <v>54035</v>
      </c>
    </row>
    <row r="52" spans="1:7" ht="11.25">
      <c r="A52" s="4" t="s">
        <v>17</v>
      </c>
      <c r="B52" s="5" t="s">
        <v>82</v>
      </c>
      <c r="C52" s="6"/>
      <c r="D52" s="5"/>
      <c r="E52" s="5"/>
      <c r="F52" s="19"/>
      <c r="G52" s="16"/>
    </row>
    <row r="53" spans="1:7" ht="11.25">
      <c r="A53" s="4" t="s">
        <v>17</v>
      </c>
      <c r="B53" s="5" t="s">
        <v>99</v>
      </c>
      <c r="C53" s="6"/>
      <c r="D53" s="5"/>
      <c r="E53" s="5"/>
      <c r="F53" s="19"/>
      <c r="G53" s="16"/>
    </row>
    <row r="54" spans="1:7" ht="11.25">
      <c r="A54" s="4" t="s">
        <v>18</v>
      </c>
      <c r="B54" s="5" t="s">
        <v>101</v>
      </c>
      <c r="C54" s="6"/>
      <c r="D54" s="5" t="s">
        <v>145</v>
      </c>
      <c r="E54" s="5" t="s">
        <v>146</v>
      </c>
      <c r="F54" s="19">
        <f t="shared" si="3"/>
        <v>0.9996</v>
      </c>
      <c r="G54" s="16" t="str">
        <f>D54</f>
        <v>50000</v>
      </c>
    </row>
    <row r="55" spans="1:7" ht="11.25">
      <c r="A55" s="4" t="s">
        <v>19</v>
      </c>
      <c r="B55" s="5" t="s">
        <v>102</v>
      </c>
      <c r="C55" s="6"/>
      <c r="D55" s="5" t="s">
        <v>149</v>
      </c>
      <c r="E55" s="5" t="s">
        <v>150</v>
      </c>
      <c r="F55" s="19">
        <f t="shared" si="3"/>
        <v>0.8100588235294117</v>
      </c>
      <c r="G55" s="16" t="str">
        <f>D55</f>
        <v>8500</v>
      </c>
    </row>
    <row r="56" spans="1:7" ht="11.25">
      <c r="A56" s="4" t="s">
        <v>19</v>
      </c>
      <c r="B56" s="5" t="s">
        <v>103</v>
      </c>
      <c r="C56" s="6"/>
      <c r="D56" s="5" t="s">
        <v>151</v>
      </c>
      <c r="E56" s="5" t="s">
        <v>152</v>
      </c>
      <c r="F56" s="19">
        <f t="shared" si="3"/>
        <v>0.9764363750209921</v>
      </c>
      <c r="G56" s="16" t="str">
        <f>D56</f>
        <v>26319,38</v>
      </c>
    </row>
    <row r="57" spans="1:7" ht="11.25">
      <c r="A57" s="4" t="s">
        <v>19</v>
      </c>
      <c r="B57" s="5" t="s">
        <v>104</v>
      </c>
      <c r="C57" s="6"/>
      <c r="D57" s="5"/>
      <c r="E57" s="5"/>
      <c r="F57" s="19"/>
      <c r="G57" s="16"/>
    </row>
    <row r="58" spans="1:7" ht="11.25">
      <c r="A58" s="4" t="s">
        <v>17</v>
      </c>
      <c r="B58" s="5" t="s">
        <v>105</v>
      </c>
      <c r="C58" s="6"/>
      <c r="D58" s="5" t="s">
        <v>153</v>
      </c>
      <c r="E58" s="5" t="s">
        <v>154</v>
      </c>
      <c r="F58" s="19">
        <f t="shared" si="3"/>
        <v>0.9960185185185185</v>
      </c>
      <c r="G58" s="16" t="str">
        <f>D58</f>
        <v>162000</v>
      </c>
    </row>
    <row r="59" spans="1:7" ht="11.25">
      <c r="A59" s="4" t="s">
        <v>17</v>
      </c>
      <c r="B59" s="5" t="s">
        <v>106</v>
      </c>
      <c r="C59" s="6"/>
      <c r="D59" s="5"/>
      <c r="E59" s="5"/>
      <c r="F59" s="19"/>
      <c r="G59" s="16"/>
    </row>
    <row r="60" spans="1:7" ht="11.25">
      <c r="A60" s="4" t="s">
        <v>10</v>
      </c>
      <c r="B60" s="5" t="s">
        <v>53</v>
      </c>
      <c r="C60" s="6"/>
      <c r="D60" s="5"/>
      <c r="E60" s="5"/>
      <c r="F60" s="19"/>
      <c r="G60" s="16"/>
    </row>
    <row r="61" spans="1:7" ht="11.25">
      <c r="A61" s="4" t="s">
        <v>15</v>
      </c>
      <c r="B61" s="5" t="s">
        <v>73</v>
      </c>
      <c r="C61" s="6"/>
      <c r="D61" s="5" t="s">
        <v>157</v>
      </c>
      <c r="E61" s="5" t="s">
        <v>133</v>
      </c>
      <c r="F61" s="19">
        <f>E61/D61</f>
        <v>0</v>
      </c>
      <c r="G61" s="16" t="str">
        <f>D61</f>
        <v>8936</v>
      </c>
    </row>
    <row r="62" spans="1:7" ht="11.25">
      <c r="A62" s="4" t="s">
        <v>12</v>
      </c>
      <c r="B62" s="5" t="s">
        <v>59</v>
      </c>
      <c r="C62" s="6"/>
      <c r="D62" s="5" t="s">
        <v>155</v>
      </c>
      <c r="E62" s="5" t="s">
        <v>156</v>
      </c>
      <c r="F62" s="19">
        <f>E62/D62</f>
        <v>0.831555218034294</v>
      </c>
      <c r="G62" s="16" t="str">
        <f>D62</f>
        <v>25019</v>
      </c>
    </row>
    <row r="63" spans="1:7" ht="11.25">
      <c r="A63" s="4" t="s">
        <v>14</v>
      </c>
      <c r="B63" s="5" t="s">
        <v>54</v>
      </c>
      <c r="C63" s="6"/>
      <c r="D63" s="5" t="s">
        <v>107</v>
      </c>
      <c r="E63" s="5" t="s">
        <v>158</v>
      </c>
      <c r="F63" s="19">
        <f>E63/D63</f>
        <v>0.34624321428571425</v>
      </c>
      <c r="G63" s="16" t="str">
        <f>D63</f>
        <v>28000</v>
      </c>
    </row>
    <row r="64" spans="1:7" ht="11.25">
      <c r="A64" s="4" t="s">
        <v>18</v>
      </c>
      <c r="B64" s="5" t="s">
        <v>60</v>
      </c>
      <c r="C64" s="6"/>
      <c r="D64" s="5"/>
      <c r="E64" s="5"/>
      <c r="F64" s="19"/>
      <c r="G64" s="16"/>
    </row>
    <row r="65" spans="1:7" ht="11.25">
      <c r="A65" s="4" t="s">
        <v>19</v>
      </c>
      <c r="B65" s="5" t="s">
        <v>108</v>
      </c>
      <c r="C65" s="6"/>
      <c r="D65" s="5" t="s">
        <v>159</v>
      </c>
      <c r="E65" s="5" t="s">
        <v>160</v>
      </c>
      <c r="F65" s="19">
        <f>E65/D65</f>
        <v>0.9691067984570878</v>
      </c>
      <c r="G65" s="16" t="str">
        <f>D65</f>
        <v>24888</v>
      </c>
    </row>
    <row r="66" spans="1:7" ht="11.25">
      <c r="A66" s="4"/>
      <c r="B66" s="5" t="s">
        <v>161</v>
      </c>
      <c r="C66" s="6"/>
      <c r="D66" s="5" t="s">
        <v>145</v>
      </c>
      <c r="E66" s="5"/>
      <c r="F66" s="19"/>
      <c r="G66" s="16" t="str">
        <f>D66</f>
        <v>50000</v>
      </c>
    </row>
    <row r="67" spans="1:7" ht="11.25">
      <c r="A67" s="4" t="s">
        <v>16</v>
      </c>
      <c r="B67" s="5" t="s">
        <v>74</v>
      </c>
      <c r="C67" s="6"/>
      <c r="D67" s="5" t="s">
        <v>145</v>
      </c>
      <c r="E67" s="5" t="s">
        <v>162</v>
      </c>
      <c r="F67" s="19">
        <f>E67/D67</f>
        <v>0.1153792</v>
      </c>
      <c r="G67" s="16" t="str">
        <f>D67</f>
        <v>50000</v>
      </c>
    </row>
    <row r="68" spans="1:7" ht="11.25">
      <c r="A68" s="4"/>
      <c r="B68" s="5" t="s">
        <v>163</v>
      </c>
      <c r="C68" s="6"/>
      <c r="D68" s="5" t="s">
        <v>100</v>
      </c>
      <c r="E68" s="5" t="s">
        <v>164</v>
      </c>
      <c r="F68" s="19"/>
      <c r="G68" s="16" t="str">
        <f>D68</f>
        <v>10000</v>
      </c>
    </row>
    <row r="69" spans="1:7" ht="11.25">
      <c r="A69" s="4" t="s">
        <v>16</v>
      </c>
      <c r="B69" s="5" t="s">
        <v>110</v>
      </c>
      <c r="C69" s="6"/>
      <c r="D69" s="5" t="s">
        <v>133</v>
      </c>
      <c r="E69" s="5" t="s">
        <v>133</v>
      </c>
      <c r="F69" s="19"/>
      <c r="G69" s="16"/>
    </row>
    <row r="70" spans="1:7" ht="11.25">
      <c r="A70" s="4" t="s">
        <v>58</v>
      </c>
      <c r="B70" s="5" t="s">
        <v>109</v>
      </c>
      <c r="C70" s="6"/>
      <c r="D70" s="5" t="s">
        <v>84</v>
      </c>
      <c r="E70" s="5"/>
      <c r="F70" s="19"/>
      <c r="G70" s="16" t="str">
        <f>D70</f>
        <v>500</v>
      </c>
    </row>
    <row r="71" spans="1:7" ht="11.25">
      <c r="A71" s="4" t="s">
        <v>16</v>
      </c>
      <c r="B71" s="5" t="s">
        <v>111</v>
      </c>
      <c r="C71" s="6"/>
      <c r="D71" s="5"/>
      <c r="E71" s="5"/>
      <c r="F71" s="19"/>
      <c r="G71" s="16"/>
    </row>
    <row r="72" spans="1:7" ht="11.25">
      <c r="A72" s="4" t="s">
        <v>18</v>
      </c>
      <c r="B72" s="5" t="s">
        <v>68</v>
      </c>
      <c r="C72" s="6"/>
      <c r="D72" s="5"/>
      <c r="E72" s="5"/>
      <c r="F72" s="19"/>
      <c r="G72" s="16"/>
    </row>
    <row r="73" spans="1:7" ht="11.25">
      <c r="A73" s="4" t="s">
        <v>18</v>
      </c>
      <c r="B73" s="5" t="s">
        <v>167</v>
      </c>
      <c r="C73" s="6"/>
      <c r="D73" s="5" t="s">
        <v>168</v>
      </c>
      <c r="E73" s="5" t="s">
        <v>169</v>
      </c>
      <c r="F73" s="19">
        <f>E73/D73</f>
        <v>0.9995333333333334</v>
      </c>
      <c r="G73" s="16" t="str">
        <f aca="true" t="shared" si="4" ref="G73:G78">D73</f>
        <v>15000</v>
      </c>
    </row>
    <row r="74" spans="1:7" ht="11.25">
      <c r="A74" s="4" t="s">
        <v>28</v>
      </c>
      <c r="B74" s="5" t="s">
        <v>48</v>
      </c>
      <c r="C74" s="6"/>
      <c r="D74" s="5" t="s">
        <v>165</v>
      </c>
      <c r="E74" s="5" t="s">
        <v>166</v>
      </c>
      <c r="F74" s="19">
        <v>0.6926</v>
      </c>
      <c r="G74" s="16" t="str">
        <f t="shared" si="4"/>
        <v>85000</v>
      </c>
    </row>
    <row r="75" spans="1:7" ht="11.25">
      <c r="A75" s="4" t="s">
        <v>10</v>
      </c>
      <c r="B75" s="5" t="s">
        <v>29</v>
      </c>
      <c r="C75" s="6"/>
      <c r="D75" s="5" t="s">
        <v>170</v>
      </c>
      <c r="E75" s="5" t="s">
        <v>171</v>
      </c>
      <c r="F75" s="19">
        <f>E75/D75</f>
        <v>0.6321798254097789</v>
      </c>
      <c r="G75" s="16" t="str">
        <f t="shared" si="4"/>
        <v>873703</v>
      </c>
    </row>
    <row r="76" spans="1:7" ht="11.25">
      <c r="A76" s="4" t="s">
        <v>11</v>
      </c>
      <c r="B76" s="5" t="s">
        <v>30</v>
      </c>
      <c r="C76" s="6"/>
      <c r="D76" s="5" t="s">
        <v>172</v>
      </c>
      <c r="E76" s="5" t="s">
        <v>173</v>
      </c>
      <c r="F76" s="19">
        <f>E76/D76</f>
        <v>0.6200099674825095</v>
      </c>
      <c r="G76" s="16" t="str">
        <f t="shared" si="4"/>
        <v>263858</v>
      </c>
    </row>
    <row r="77" spans="1:7" ht="11.25">
      <c r="A77" s="4" t="s">
        <v>13</v>
      </c>
      <c r="B77" s="5" t="s">
        <v>32</v>
      </c>
      <c r="C77" s="6"/>
      <c r="D77" s="5" t="s">
        <v>174</v>
      </c>
      <c r="E77" s="5" t="s">
        <v>175</v>
      </c>
      <c r="F77" s="19">
        <v>0.4471</v>
      </c>
      <c r="G77" s="16" t="str">
        <f t="shared" si="4"/>
        <v>3500</v>
      </c>
    </row>
    <row r="78" spans="1:7" ht="11.25">
      <c r="A78" s="4" t="s">
        <v>14</v>
      </c>
      <c r="B78" s="5" t="s">
        <v>31</v>
      </c>
      <c r="C78" s="6"/>
      <c r="D78" s="5" t="s">
        <v>112</v>
      </c>
      <c r="E78" s="5" t="s">
        <v>178</v>
      </c>
      <c r="F78" s="19">
        <f aca="true" t="shared" si="5" ref="F78:F85">E78/D78</f>
        <v>0.37033471615720526</v>
      </c>
      <c r="G78" s="16" t="str">
        <f t="shared" si="4"/>
        <v>45800</v>
      </c>
    </row>
    <row r="79" spans="1:7" ht="11.25">
      <c r="A79" s="4" t="s">
        <v>15</v>
      </c>
      <c r="B79" s="5" t="s">
        <v>32</v>
      </c>
      <c r="C79" s="6"/>
      <c r="D79" s="5"/>
      <c r="E79" s="5"/>
      <c r="F79" s="19"/>
      <c r="G79" s="16"/>
    </row>
    <row r="80" spans="1:7" ht="11.25">
      <c r="A80" s="4" t="s">
        <v>16</v>
      </c>
      <c r="B80" s="5" t="s">
        <v>40</v>
      </c>
      <c r="C80" s="6"/>
      <c r="D80" s="5" t="s">
        <v>176</v>
      </c>
      <c r="E80" s="5" t="s">
        <v>177</v>
      </c>
      <c r="F80" s="19">
        <f t="shared" si="5"/>
        <v>0.4521363636363636</v>
      </c>
      <c r="G80" s="16" t="str">
        <f>D80</f>
        <v>22000</v>
      </c>
    </row>
    <row r="81" spans="1:7" ht="11.25">
      <c r="A81" s="4" t="s">
        <v>17</v>
      </c>
      <c r="B81" s="5" t="s">
        <v>85</v>
      </c>
      <c r="C81" s="6"/>
      <c r="D81" s="5"/>
      <c r="E81" s="5"/>
      <c r="F81" s="19"/>
      <c r="G81" s="16"/>
    </row>
    <row r="82" spans="1:7" ht="11.25">
      <c r="A82" s="4" t="s">
        <v>18</v>
      </c>
      <c r="B82" s="5" t="s">
        <v>64</v>
      </c>
      <c r="C82" s="6"/>
      <c r="D82" s="5" t="s">
        <v>179</v>
      </c>
      <c r="E82" s="5" t="s">
        <v>179</v>
      </c>
      <c r="F82" s="19">
        <f t="shared" si="5"/>
        <v>1</v>
      </c>
      <c r="G82" s="16" t="str">
        <f>D82</f>
        <v>1050000</v>
      </c>
    </row>
    <row r="83" spans="1:7" ht="11.25">
      <c r="A83" s="4" t="s">
        <v>19</v>
      </c>
      <c r="B83" s="5" t="s">
        <v>113</v>
      </c>
      <c r="C83" s="6"/>
      <c r="D83" s="5" t="s">
        <v>180</v>
      </c>
      <c r="E83" s="5" t="s">
        <v>181</v>
      </c>
      <c r="F83" s="19">
        <f t="shared" si="5"/>
        <v>0.26962444444444444</v>
      </c>
      <c r="G83" s="16" t="str">
        <f>D83</f>
        <v>49500</v>
      </c>
    </row>
    <row r="84" spans="1:7" ht="11.25">
      <c r="A84" s="4" t="s">
        <v>28</v>
      </c>
      <c r="B84" s="5" t="s">
        <v>86</v>
      </c>
      <c r="C84" s="6"/>
      <c r="D84" s="5" t="s">
        <v>182</v>
      </c>
      <c r="E84" s="5" t="s">
        <v>183</v>
      </c>
      <c r="F84" s="19">
        <f t="shared" si="5"/>
        <v>0.8207792207792208</v>
      </c>
      <c r="G84" s="16" t="str">
        <f>D84</f>
        <v>22330</v>
      </c>
    </row>
    <row r="85" spans="1:7" ht="11.25">
      <c r="A85" s="4" t="s">
        <v>65</v>
      </c>
      <c r="B85" s="5" t="s">
        <v>87</v>
      </c>
      <c r="C85" s="6"/>
      <c r="D85" s="5" t="s">
        <v>84</v>
      </c>
      <c r="E85" s="5"/>
      <c r="F85" s="19">
        <f t="shared" si="5"/>
        <v>0</v>
      </c>
      <c r="G85" s="16" t="str">
        <f>D85</f>
        <v>500</v>
      </c>
    </row>
    <row r="86" spans="1:7" ht="11.25">
      <c r="A86" s="4" t="s">
        <v>33</v>
      </c>
      <c r="B86" s="5" t="s">
        <v>34</v>
      </c>
      <c r="C86" s="6"/>
      <c r="D86" s="5"/>
      <c r="E86" s="5"/>
      <c r="F86" s="19"/>
      <c r="G86" s="16"/>
    </row>
    <row r="87" spans="1:7" ht="11.25">
      <c r="A87" s="4" t="s">
        <v>41</v>
      </c>
      <c r="B87" s="5" t="s">
        <v>42</v>
      </c>
      <c r="C87" s="6"/>
      <c r="D87" s="5" t="s">
        <v>184</v>
      </c>
      <c r="E87" s="5" t="s">
        <v>185</v>
      </c>
      <c r="F87" s="19">
        <f>E87/D87</f>
        <v>0.5717033303820744</v>
      </c>
      <c r="G87" s="16" t="str">
        <f>D87</f>
        <v>102781</v>
      </c>
    </row>
    <row r="88" spans="1:7" ht="11.25">
      <c r="A88" s="4" t="s">
        <v>35</v>
      </c>
      <c r="B88" s="5" t="s">
        <v>49</v>
      </c>
      <c r="C88" s="6"/>
      <c r="D88" s="5"/>
      <c r="E88" s="5"/>
      <c r="F88" s="19" t="s">
        <v>52</v>
      </c>
      <c r="G88" s="16" t="s">
        <v>52</v>
      </c>
    </row>
    <row r="89" spans="2:7" ht="11.25">
      <c r="B89" s="5" t="s">
        <v>39</v>
      </c>
      <c r="C89" s="6"/>
      <c r="D89" s="5" t="s">
        <v>186</v>
      </c>
      <c r="E89" s="5" t="s">
        <v>187</v>
      </c>
      <c r="F89" s="19">
        <f>E89/D89</f>
        <v>0.7842292694574823</v>
      </c>
      <c r="G89" s="17" t="str">
        <f>D89</f>
        <v>4592186,38</v>
      </c>
    </row>
    <row r="90" spans="4:6" ht="11.25">
      <c r="D90" s="2"/>
      <c r="F90" s="20"/>
    </row>
  </sheetData>
  <sheetProtection/>
  <printOptions/>
  <pageMargins left="0.39370078740157477" right="0.39370078740157477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2020-12-12T19:31:44Z</cp:lastPrinted>
  <dcterms:created xsi:type="dcterms:W3CDTF">2007-11-15T06:37:33Z</dcterms:created>
  <dcterms:modified xsi:type="dcterms:W3CDTF">2020-12-12T19:33:43Z</dcterms:modified>
  <cp:category/>
  <cp:version/>
  <cp:contentType/>
  <cp:contentStatus/>
</cp:coreProperties>
</file>